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F2BE5E30-B4C2-4499-AE79-C6CA4098C9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81029"/>
</workbook>
</file>

<file path=xl/calcChain.xml><?xml version="1.0" encoding="utf-8"?>
<calcChain xmlns="http://schemas.openxmlformats.org/spreadsheetml/2006/main">
  <c r="H50" i="1" l="1"/>
  <c r="H49" i="1" s="1"/>
  <c r="H36" i="1"/>
  <c r="H31" i="1"/>
  <c r="H26" i="1"/>
  <c r="H18" i="1"/>
  <c r="H16" i="1"/>
  <c r="H15" i="1"/>
  <c r="G11" i="1"/>
  <c r="F69" i="1"/>
  <c r="I69" i="1" s="1"/>
  <c r="F96" i="1"/>
  <c r="I96" i="1" s="1"/>
  <c r="F97" i="1"/>
  <c r="I97" i="1" s="1"/>
  <c r="F98" i="1"/>
  <c r="F99" i="1"/>
  <c r="F100" i="1"/>
  <c r="I100" i="1" s="1"/>
  <c r="F101" i="1"/>
  <c r="I101" i="1" s="1"/>
  <c r="F102" i="1"/>
  <c r="F103" i="1"/>
  <c r="I103" i="1"/>
  <c r="F95" i="1"/>
  <c r="F88" i="1"/>
  <c r="I88" i="1"/>
  <c r="F89" i="1"/>
  <c r="F86" i="1" s="1"/>
  <c r="F90" i="1"/>
  <c r="F91" i="1"/>
  <c r="F92" i="1"/>
  <c r="F93" i="1"/>
  <c r="I93" i="1" s="1"/>
  <c r="F87" i="1"/>
  <c r="F78" i="1"/>
  <c r="F76" i="1" s="1"/>
  <c r="I76" i="1" s="1"/>
  <c r="I78" i="1"/>
  <c r="F79" i="1"/>
  <c r="I79" i="1" s="1"/>
  <c r="F80" i="1"/>
  <c r="F81" i="1"/>
  <c r="I81" i="1" s="1"/>
  <c r="F82" i="1"/>
  <c r="I82" i="1"/>
  <c r="F83" i="1"/>
  <c r="I83" i="1" s="1"/>
  <c r="F77" i="1"/>
  <c r="F74" i="1"/>
  <c r="I74" i="1" s="1"/>
  <c r="F75" i="1"/>
  <c r="I75" i="1" s="1"/>
  <c r="F73" i="1"/>
  <c r="F65" i="1"/>
  <c r="F66" i="1"/>
  <c r="F67" i="1"/>
  <c r="F68" i="1"/>
  <c r="I68" i="1" s="1"/>
  <c r="F70" i="1"/>
  <c r="I70" i="1"/>
  <c r="F71" i="1"/>
  <c r="F64" i="1"/>
  <c r="F61" i="1"/>
  <c r="I61" i="1"/>
  <c r="F62" i="1"/>
  <c r="F59" i="1" s="1"/>
  <c r="I59" i="1" s="1"/>
  <c r="F60" i="1"/>
  <c r="F51" i="1"/>
  <c r="F52" i="1"/>
  <c r="I52" i="1"/>
  <c r="F53" i="1"/>
  <c r="I53" i="1" s="1"/>
  <c r="F54" i="1"/>
  <c r="I54" i="1" s="1"/>
  <c r="F55" i="1"/>
  <c r="I55" i="1" s="1"/>
  <c r="F56" i="1"/>
  <c r="I56" i="1"/>
  <c r="F57" i="1"/>
  <c r="F58" i="1"/>
  <c r="I58" i="1" s="1"/>
  <c r="F50" i="1"/>
  <c r="F41" i="1"/>
  <c r="I41" i="1" s="1"/>
  <c r="F42" i="1"/>
  <c r="F43" i="1"/>
  <c r="I43" i="1" s="1"/>
  <c r="F44" i="1"/>
  <c r="I44" i="1" s="1"/>
  <c r="F45" i="1"/>
  <c r="I45" i="1"/>
  <c r="F46" i="1"/>
  <c r="I46" i="1" s="1"/>
  <c r="F47" i="1"/>
  <c r="F48" i="1"/>
  <c r="I48" i="1"/>
  <c r="F40" i="1"/>
  <c r="F39" i="1" s="1"/>
  <c r="F31" i="1"/>
  <c r="I31" i="1" s="1"/>
  <c r="F32" i="1"/>
  <c r="F33" i="1"/>
  <c r="I33" i="1"/>
  <c r="F34" i="1"/>
  <c r="I34" i="1" s="1"/>
  <c r="F35" i="1"/>
  <c r="F36" i="1"/>
  <c r="I36" i="1" s="1"/>
  <c r="F37" i="1"/>
  <c r="I37" i="1"/>
  <c r="F38" i="1"/>
  <c r="I38" i="1" s="1"/>
  <c r="F30" i="1"/>
  <c r="I30" i="1"/>
  <c r="F21" i="1"/>
  <c r="I21" i="1" s="1"/>
  <c r="F22" i="1"/>
  <c r="F23" i="1"/>
  <c r="I23" i="1"/>
  <c r="F24" i="1"/>
  <c r="F25" i="1"/>
  <c r="I25" i="1"/>
  <c r="F26" i="1"/>
  <c r="F27" i="1"/>
  <c r="I27" i="1"/>
  <c r="F28" i="1"/>
  <c r="F20" i="1"/>
  <c r="I20" i="1" s="1"/>
  <c r="F13" i="1"/>
  <c r="I13" i="1"/>
  <c r="F14" i="1"/>
  <c r="I14" i="1" s="1"/>
  <c r="F15" i="1"/>
  <c r="I15" i="1" s="1"/>
  <c r="F16" i="1"/>
  <c r="I16" i="1" s="1"/>
  <c r="F17" i="1"/>
  <c r="F18" i="1"/>
  <c r="I18" i="1"/>
  <c r="F12" i="1"/>
  <c r="I12" i="1" s="1"/>
  <c r="F153" i="1"/>
  <c r="I153" i="1"/>
  <c r="F154" i="1"/>
  <c r="I154" i="1" s="1"/>
  <c r="F155" i="1"/>
  <c r="F156" i="1"/>
  <c r="F157" i="1"/>
  <c r="I157" i="1"/>
  <c r="F158" i="1"/>
  <c r="I158" i="1"/>
  <c r="F152" i="1"/>
  <c r="I152" i="1" s="1"/>
  <c r="F151" i="1"/>
  <c r="I151" i="1" s="1"/>
  <c r="F149" i="1"/>
  <c r="I149" i="1"/>
  <c r="F150" i="1"/>
  <c r="I150" i="1" s="1"/>
  <c r="F148" i="1"/>
  <c r="F140" i="1"/>
  <c r="I140" i="1" s="1"/>
  <c r="F141" i="1"/>
  <c r="I141" i="1" s="1"/>
  <c r="F142" i="1"/>
  <c r="F143" i="1"/>
  <c r="I143" i="1"/>
  <c r="F144" i="1"/>
  <c r="I144" i="1" s="1"/>
  <c r="F145" i="1"/>
  <c r="I145" i="1" s="1"/>
  <c r="F146" i="1"/>
  <c r="I146" i="1"/>
  <c r="F139" i="1"/>
  <c r="F136" i="1"/>
  <c r="F137" i="1"/>
  <c r="F134" i="1" s="1"/>
  <c r="I134" i="1" s="1"/>
  <c r="I137" i="1"/>
  <c r="F135" i="1"/>
  <c r="F126" i="1"/>
  <c r="I126" i="1"/>
  <c r="F127" i="1"/>
  <c r="I127" i="1" s="1"/>
  <c r="F128" i="1"/>
  <c r="F129" i="1"/>
  <c r="I129" i="1"/>
  <c r="F130" i="1"/>
  <c r="I130" i="1" s="1"/>
  <c r="F131" i="1"/>
  <c r="I131" i="1"/>
  <c r="F132" i="1"/>
  <c r="I132" i="1" s="1"/>
  <c r="F133" i="1"/>
  <c r="I133" i="1"/>
  <c r="F125" i="1"/>
  <c r="I125" i="1" s="1"/>
  <c r="F116" i="1"/>
  <c r="I116" i="1"/>
  <c r="F117" i="1"/>
  <c r="I117" i="1" s="1"/>
  <c r="F118" i="1"/>
  <c r="F119" i="1"/>
  <c r="I119" i="1"/>
  <c r="F120" i="1"/>
  <c r="I120" i="1" s="1"/>
  <c r="F121" i="1"/>
  <c r="I121" i="1"/>
  <c r="F122" i="1"/>
  <c r="I122" i="1" s="1"/>
  <c r="F123" i="1"/>
  <c r="I123" i="1"/>
  <c r="F115" i="1"/>
  <c r="F114" i="1" s="1"/>
  <c r="I114" i="1" s="1"/>
  <c r="F106" i="1"/>
  <c r="I106" i="1"/>
  <c r="F107" i="1"/>
  <c r="I107" i="1" s="1"/>
  <c r="F108" i="1"/>
  <c r="F109" i="1"/>
  <c r="I109" i="1"/>
  <c r="F110" i="1"/>
  <c r="F111" i="1"/>
  <c r="I111" i="1" s="1"/>
  <c r="F112" i="1"/>
  <c r="I112" i="1"/>
  <c r="F113" i="1"/>
  <c r="I113" i="1" s="1"/>
  <c r="F105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E85" i="1" s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H85" i="1" s="1"/>
  <c r="D94" i="1"/>
  <c r="E86" i="1"/>
  <c r="G86" i="1"/>
  <c r="G85" i="1" s="1"/>
  <c r="H86" i="1"/>
  <c r="D86" i="1"/>
  <c r="D85" i="1" s="1"/>
  <c r="I87" i="1"/>
  <c r="I90" i="1"/>
  <c r="I91" i="1"/>
  <c r="I92" i="1"/>
  <c r="I98" i="1"/>
  <c r="I99" i="1"/>
  <c r="I102" i="1"/>
  <c r="I108" i="1"/>
  <c r="I110" i="1"/>
  <c r="I118" i="1"/>
  <c r="I128" i="1"/>
  <c r="I135" i="1"/>
  <c r="I136" i="1"/>
  <c r="I142" i="1"/>
  <c r="I155" i="1"/>
  <c r="I156" i="1"/>
  <c r="I73" i="1"/>
  <c r="I80" i="1"/>
  <c r="I17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E10" i="1" s="1"/>
  <c r="E160" i="1" s="1"/>
  <c r="D11" i="1"/>
  <c r="D10" i="1" s="1"/>
  <c r="D160" i="1" s="1"/>
  <c r="I71" i="1"/>
  <c r="I67" i="1"/>
  <c r="I66" i="1"/>
  <c r="I64" i="1"/>
  <c r="I60" i="1"/>
  <c r="I57" i="1"/>
  <c r="I51" i="1"/>
  <c r="I50" i="1"/>
  <c r="I47" i="1"/>
  <c r="I42" i="1"/>
  <c r="I35" i="1"/>
  <c r="I32" i="1"/>
  <c r="I28" i="1"/>
  <c r="I26" i="1"/>
  <c r="I24" i="1"/>
  <c r="I22" i="1"/>
  <c r="I105" i="1"/>
  <c r="F104" i="1"/>
  <c r="I104" i="1" s="1"/>
  <c r="I89" i="1"/>
  <c r="I148" i="1"/>
  <c r="I65" i="1"/>
  <c r="I77" i="1"/>
  <c r="I95" i="1"/>
  <c r="I139" i="1"/>
  <c r="G10" i="1" l="1"/>
  <c r="G160" i="1" s="1"/>
  <c r="H11" i="1"/>
  <c r="H10" i="1" s="1"/>
  <c r="H160" i="1" s="1"/>
  <c r="F29" i="1"/>
  <c r="I19" i="1"/>
  <c r="F19" i="1"/>
  <c r="I11" i="1"/>
  <c r="I49" i="1"/>
  <c r="I86" i="1"/>
  <c r="I29" i="1"/>
  <c r="F147" i="1"/>
  <c r="I147" i="1" s="1"/>
  <c r="I115" i="1"/>
  <c r="F11" i="1"/>
  <c r="I40" i="1"/>
  <c r="I39" i="1" s="1"/>
  <c r="I62" i="1"/>
  <c r="F49" i="1"/>
  <c r="F138" i="1"/>
  <c r="I138" i="1" s="1"/>
  <c r="F63" i="1"/>
  <c r="I63" i="1" s="1"/>
  <c r="F124" i="1"/>
  <c r="I124" i="1" s="1"/>
  <c r="F72" i="1"/>
  <c r="I72" i="1" s="1"/>
  <c r="F94" i="1"/>
  <c r="I94" i="1" s="1"/>
  <c r="F85" i="1" l="1"/>
  <c r="I85" i="1"/>
  <c r="F10" i="1"/>
  <c r="F160" i="1" s="1"/>
  <c r="I10" i="1"/>
  <c r="I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<sst xmlns="http://schemas.openxmlformats.org/spreadsheetml/2006/main" count="162" uniqueCount="89">
  <si>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</si>
  <si>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</si>
  <si>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</si>
  <si>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</si>
  <si>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</si>
  <si>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</si>
  <si>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</si>
  <si>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</si>
  <si>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</si>
  <si>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</si>
  <si>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</si>
  <si>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</si>
  <si>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</si>
  <si>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</si>
  <si>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</si>
  <si>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</si>
  <si>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</si>
  <si>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</si>
  <si>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</si>
  <si>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</si>
  <si>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</si>
  <si>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</si>
  <si>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</si>
  <si>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</si>
  <si>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</si>
  <si>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</si>
  <si>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</si>
  <si>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</si>
  <si>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</si>
  <si>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</si>
  <si>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</si>
  <si>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</si>
  <si>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</si>
  <si>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</si>
  <si>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</si>
  <si>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</si>
  <si>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</si>
  <si>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</si>
  <si>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</si>
  <si>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</si>
  <si>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</si>
  <si>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</si>
  <si>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</si>
  <si>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</si>
  <si>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</si>
  <si>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</si>
  <si>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</si>
  <si>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</si>
  <si>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</si>
  <si>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</si>
  <si>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</si>
  <si>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</si>
  <si>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</si>
  <si>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</si>
  <si>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</si>
  <si>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</si>
  <si>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</si>
  <si>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</si>
  <si>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</si>
  <si>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</si>
  <si>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</si>
  <si>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</si>
  <si>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</si>
  <si>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</si>
  <si>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</si>
  <si>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</si>
  <si>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</si>
  <si>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</si>
  <si>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</si>
  <si>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</si>
  <si>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</si>
  <si>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</si>
  <si>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</si>
  <si>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</si>
  <si>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</si>
  <si>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</si>
  <si>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</si>
  <si>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</si>
  <si>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</si>
  <si>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</si>
  <si>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</si>
  <si>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</si>
  <si>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</si>
  <si>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</si>
  <si>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</si>
  <si>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</si>
  <si>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</si>
  <si>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FISCALÍA ANTICORRUPCIÓN DEL ESTADO DE CHIHUAHUA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</si>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</sst>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0" activePane="bottomLeft" state="frozen"/>
      <selection pane="bottomLeft" activeCell="G40" sqref="G40:H40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29" t="s">
        <v>87</v>
      </c>
      <c r="C2" s="30"/>
      <c r="D2" s="30"/>
      <c r="E2" s="30"/>
      <c r="F2" s="30"/>
      <c r="G2" s="30"/>
      <c r="H2" s="30"/>
      <c r="I2" s="39"/>
    </row>
    <row r="3" spans="2:9" x14ac:dyDescent="0.2">
      <c r="B3" s="37" t="s">
        <v>0</v>
      </c>
      <c r="C3" s="40"/>
      <c r="D3" s="40"/>
      <c r="E3" s="40"/>
      <c r="F3" s="40"/>
      <c r="G3" s="40"/>
      <c r="H3" s="40"/>
      <c r="I3" s="41"/>
    </row>
    <row r="4" spans="2:9" x14ac:dyDescent="0.2">
      <c r="B4" s="37" t="s">
        <v>1</v>
      </c>
      <c r="C4" s="40"/>
      <c r="D4" s="40"/>
      <c r="E4" s="40"/>
      <c r="F4" s="40"/>
      <c r="G4" s="40"/>
      <c r="H4" s="40"/>
      <c r="I4" s="41"/>
    </row>
    <row r="5" spans="2:9" x14ac:dyDescent="0.2">
      <c r="B5" s="37" t="s">
        <v>88</v>
      </c>
      <c r="C5" s="40"/>
      <c r="D5" s="40"/>
      <c r="E5" s="40"/>
      <c r="F5" s="40"/>
      <c r="G5" s="40"/>
      <c r="H5" s="40"/>
      <c r="I5" s="41"/>
    </row>
    <row r="6" spans="2:9" ht="13.5" thickBot="1" x14ac:dyDescent="0.25">
      <c r="B6" s="32" t="s">
        <v>2</v>
      </c>
      <c r="C6" s="33"/>
      <c r="D6" s="33"/>
      <c r="E6" s="33"/>
      <c r="F6" s="33"/>
      <c r="G6" s="33"/>
      <c r="H6" s="33"/>
      <c r="I6" s="42"/>
    </row>
    <row r="7" spans="2:9" ht="15.75" customHeight="1" x14ac:dyDescent="0.2">
      <c r="B7" s="29" t="s">
        <v>3</v>
      </c>
      <c r="C7" s="31"/>
      <c r="D7" s="29" t="s">
        <v>4</v>
      </c>
      <c r="E7" s="30"/>
      <c r="F7" s="30"/>
      <c r="G7" s="30"/>
      <c r="H7" s="31"/>
      <c r="I7" s="26" t="s">
        <v>5</v>
      </c>
    </row>
    <row r="8" spans="2:9" ht="15" customHeight="1" thickBot="1" x14ac:dyDescent="0.25">
      <c r="B8" s="37"/>
      <c r="C8" s="38"/>
      <c r="D8" s="32"/>
      <c r="E8" s="33"/>
      <c r="F8" s="33"/>
      <c r="G8" s="33"/>
      <c r="H8" s="34"/>
      <c r="I8" s="27"/>
    </row>
    <row r="9" spans="2:9" ht="26.25" thickBot="1" x14ac:dyDescent="0.25">
      <c r="B9" s="32"/>
      <c r="C9" s="34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x14ac:dyDescent="0.2">
      <c r="B10" s="7" t="s">
        <v>11</v>
      </c>
      <c r="C10" s="8"/>
      <c r="D10" s="14">
        <f t="shared" ref="D10:I10" si="0">D11+D19+D29+D39+D49+D59+D72+D76+D63</f>
        <v>62512465.999999993</v>
      </c>
      <c r="E10" s="14">
        <f t="shared" si="0"/>
        <v>-5410841.0300000003</v>
      </c>
      <c r="F10" s="14">
        <f t="shared" si="0"/>
        <v>57101624.969999991</v>
      </c>
      <c r="G10" s="14">
        <f t="shared" si="0"/>
        <v>36077658.399999999</v>
      </c>
      <c r="H10" s="14">
        <f t="shared" si="0"/>
        <v>35796282.399999999</v>
      </c>
      <c r="I10" s="14">
        <f t="shared" si="0"/>
        <v>21023966.570000004</v>
      </c>
    </row>
    <row r="11" spans="2:9" x14ac:dyDescent="0.2">
      <c r="B11" s="3" t="s">
        <v>12</v>
      </c>
      <c r="C11" s="9"/>
      <c r="D11" s="15">
        <f t="shared" ref="D11:I11" si="1">SUM(D12:D18)</f>
        <v>39510425.809999995</v>
      </c>
      <c r="E11" s="15">
        <f t="shared" si="1"/>
        <v>-5410841</v>
      </c>
      <c r="F11" s="15">
        <f t="shared" si="1"/>
        <v>34099584.809999995</v>
      </c>
      <c r="G11" s="15">
        <f t="shared" si="1"/>
        <v>24069333</v>
      </c>
      <c r="H11" s="15">
        <f t="shared" si="1"/>
        <v>24069333</v>
      </c>
      <c r="I11" s="15">
        <f t="shared" si="1"/>
        <v>10030251.809999999</v>
      </c>
    </row>
    <row r="12" spans="2:9" x14ac:dyDescent="0.2">
      <c r="B12" s="13" t="s">
        <v>13</v>
      </c>
      <c r="C12" s="11"/>
      <c r="D12" s="15">
        <v>12987273.369999999</v>
      </c>
      <c r="E12" s="16">
        <v>5400</v>
      </c>
      <c r="F12" s="16">
        <f>D12+E12</f>
        <v>12992673.369999999</v>
      </c>
      <c r="G12" s="16">
        <v>9853023</v>
      </c>
      <c r="H12" s="16">
        <v>9853023</v>
      </c>
      <c r="I12" s="16">
        <f>F12-G12</f>
        <v>3139650.3699999992</v>
      </c>
    </row>
    <row r="13" spans="2:9" x14ac:dyDescent="0.2">
      <c r="B13" s="13" t="s">
        <v>14</v>
      </c>
      <c r="C13" s="11"/>
      <c r="D13" s="15"/>
      <c r="E13" s="16"/>
      <c r="F13" s="16">
        <f t="shared" ref="F13:F18" si="2">D13+E13</f>
        <v>0</v>
      </c>
      <c r="G13" s="16"/>
      <c r="H13" s="16"/>
      <c r="I13" s="16">
        <f t="shared" ref="I13:I18" si="3">F13-G13</f>
        <v>0</v>
      </c>
    </row>
    <row r="14" spans="2:9" x14ac:dyDescent="0.2">
      <c r="B14" s="13" t="s">
        <v>15</v>
      </c>
      <c r="C14" s="11"/>
      <c r="D14" s="15">
        <v>21312961.039999999</v>
      </c>
      <c r="E14" s="16">
        <v>-5416241</v>
      </c>
      <c r="F14" s="16">
        <f t="shared" si="2"/>
        <v>15896720.039999999</v>
      </c>
      <c r="G14" s="16">
        <v>11162614</v>
      </c>
      <c r="H14" s="16">
        <v>11162614</v>
      </c>
      <c r="I14" s="16">
        <f t="shared" si="3"/>
        <v>4734106.0399999991</v>
      </c>
    </row>
    <row r="15" spans="2:9" x14ac:dyDescent="0.2">
      <c r="B15" s="13" t="s">
        <v>16</v>
      </c>
      <c r="C15" s="11"/>
      <c r="D15" s="15">
        <v>4473930.9000000004</v>
      </c>
      <c r="E15" s="16">
        <v>0</v>
      </c>
      <c r="F15" s="16">
        <f t="shared" si="2"/>
        <v>4473930.9000000004</v>
      </c>
      <c r="G15" s="16">
        <v>2540373</v>
      </c>
      <c r="H15" s="16">
        <f>+G15</f>
        <v>2540373</v>
      </c>
      <c r="I15" s="16">
        <f t="shared" si="3"/>
        <v>1933557.9000000004</v>
      </c>
    </row>
    <row r="16" spans="2:9" x14ac:dyDescent="0.2">
      <c r="B16" s="13" t="s">
        <v>17</v>
      </c>
      <c r="C16" s="11"/>
      <c r="D16" s="15">
        <v>632560.80000000005</v>
      </c>
      <c r="E16" s="16">
        <v>0</v>
      </c>
      <c r="F16" s="16">
        <f t="shared" si="2"/>
        <v>632560.80000000005</v>
      </c>
      <c r="G16" s="16">
        <v>448581</v>
      </c>
      <c r="H16" s="16">
        <f>+G16</f>
        <v>448581</v>
      </c>
      <c r="I16" s="16">
        <f t="shared" si="3"/>
        <v>183979.80000000005</v>
      </c>
    </row>
    <row r="17" spans="2:9" x14ac:dyDescent="0.2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x14ac:dyDescent="0.2">
      <c r="B18" s="13" t="s">
        <v>19</v>
      </c>
      <c r="C18" s="11"/>
      <c r="D18" s="15">
        <v>103699.7</v>
      </c>
      <c r="E18" s="16">
        <v>0</v>
      </c>
      <c r="F18" s="16">
        <f t="shared" si="2"/>
        <v>103699.7</v>
      </c>
      <c r="G18" s="16">
        <v>64742</v>
      </c>
      <c r="H18" s="16">
        <f>+G18</f>
        <v>64742</v>
      </c>
      <c r="I18" s="16">
        <f t="shared" si="3"/>
        <v>38957.699999999997</v>
      </c>
    </row>
    <row r="19" spans="2:9" x14ac:dyDescent="0.2">
      <c r="B19" s="3" t="s">
        <v>20</v>
      </c>
      <c r="C19" s="9"/>
      <c r="D19" s="15">
        <f t="shared" ref="D19:I19" si="4">SUM(D20:D28)</f>
        <v>2710800.88</v>
      </c>
      <c r="E19" s="15">
        <f t="shared" si="4"/>
        <v>169148</v>
      </c>
      <c r="F19" s="15">
        <f t="shared" si="4"/>
        <v>2879948.88</v>
      </c>
      <c r="G19" s="15">
        <f t="shared" si="4"/>
        <v>2326052</v>
      </c>
      <c r="H19" s="15">
        <f t="shared" si="4"/>
        <v>2268681</v>
      </c>
      <c r="I19" s="15">
        <f t="shared" si="4"/>
        <v>553896.88</v>
      </c>
    </row>
    <row r="20" spans="2:9" x14ac:dyDescent="0.2">
      <c r="B20" s="13" t="s">
        <v>21</v>
      </c>
      <c r="C20" s="11"/>
      <c r="D20" s="15">
        <v>830800.72</v>
      </c>
      <c r="E20" s="16">
        <v>106005</v>
      </c>
      <c r="F20" s="15">
        <f t="shared" ref="F20:F28" si="5">D20+E20</f>
        <v>936805.72</v>
      </c>
      <c r="G20" s="16">
        <v>795857</v>
      </c>
      <c r="H20" s="16">
        <v>786304</v>
      </c>
      <c r="I20" s="16">
        <f>F20-G20</f>
        <v>140948.71999999997</v>
      </c>
    </row>
    <row r="21" spans="2:9" x14ac:dyDescent="0.2">
      <c r="B21" s="13" t="s">
        <v>22</v>
      </c>
      <c r="C21" s="11"/>
      <c r="D21" s="15">
        <v>200000.16</v>
      </c>
      <c r="E21" s="16">
        <v>13170</v>
      </c>
      <c r="F21" s="15">
        <f t="shared" si="5"/>
        <v>213170.16</v>
      </c>
      <c r="G21" s="16">
        <v>213170</v>
      </c>
      <c r="H21" s="16">
        <v>213170</v>
      </c>
      <c r="I21" s="16">
        <f t="shared" ref="I21:I83" si="6">F21-G21</f>
        <v>0.16000000000349246</v>
      </c>
    </row>
    <row r="22" spans="2:9" x14ac:dyDescent="0.2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x14ac:dyDescent="0.2">
      <c r="B23" s="13" t="s">
        <v>24</v>
      </c>
      <c r="C23" s="11"/>
      <c r="D23" s="15">
        <v>30000</v>
      </c>
      <c r="E23" s="16">
        <v>65181</v>
      </c>
      <c r="F23" s="15">
        <f t="shared" si="5"/>
        <v>95181</v>
      </c>
      <c r="G23" s="16">
        <v>95181</v>
      </c>
      <c r="H23" s="16">
        <v>95181</v>
      </c>
      <c r="I23" s="16">
        <f t="shared" si="6"/>
        <v>0</v>
      </c>
    </row>
    <row r="24" spans="2:9" x14ac:dyDescent="0.2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x14ac:dyDescent="0.2">
      <c r="B25" s="13" t="s">
        <v>26</v>
      </c>
      <c r="C25" s="11"/>
      <c r="D25" s="15">
        <v>1000000</v>
      </c>
      <c r="E25" s="16">
        <v>46667</v>
      </c>
      <c r="F25" s="15">
        <f t="shared" si="5"/>
        <v>1046667</v>
      </c>
      <c r="G25" s="16">
        <v>920376</v>
      </c>
      <c r="H25" s="16">
        <v>872558</v>
      </c>
      <c r="I25" s="16">
        <f t="shared" si="6"/>
        <v>126291</v>
      </c>
    </row>
    <row r="26" spans="2:9" x14ac:dyDescent="0.2">
      <c r="B26" s="13" t="s">
        <v>27</v>
      </c>
      <c r="C26" s="11"/>
      <c r="D26" s="15">
        <v>300000</v>
      </c>
      <c r="E26" s="16">
        <v>-56875</v>
      </c>
      <c r="F26" s="15">
        <f t="shared" si="5"/>
        <v>243125</v>
      </c>
      <c r="G26" s="16">
        <v>28754</v>
      </c>
      <c r="H26" s="16">
        <f>+G26</f>
        <v>28754</v>
      </c>
      <c r="I26" s="16">
        <f t="shared" si="6"/>
        <v>214371</v>
      </c>
    </row>
    <row r="27" spans="2:9" x14ac:dyDescent="0.2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x14ac:dyDescent="0.2">
      <c r="B28" s="13" t="s">
        <v>29</v>
      </c>
      <c r="C28" s="11"/>
      <c r="D28" s="15">
        <v>350000</v>
      </c>
      <c r="E28" s="16">
        <v>-5000</v>
      </c>
      <c r="F28" s="15">
        <f t="shared" si="5"/>
        <v>345000</v>
      </c>
      <c r="G28" s="16">
        <v>272714</v>
      </c>
      <c r="H28" s="16">
        <v>272714</v>
      </c>
      <c r="I28" s="16">
        <f t="shared" si="6"/>
        <v>72286</v>
      </c>
    </row>
    <row r="29" spans="2:9" x14ac:dyDescent="0.2">
      <c r="B29" s="3" t="s">
        <v>30</v>
      </c>
      <c r="C29" s="9"/>
      <c r="D29" s="15">
        <f t="shared" ref="D29:I29" si="7">SUM(D30:D38)</f>
        <v>16327956.800000001</v>
      </c>
      <c r="E29" s="15">
        <f t="shared" si="7"/>
        <v>-2698844.0300000003</v>
      </c>
      <c r="F29" s="15">
        <f t="shared" si="7"/>
        <v>13629112.77</v>
      </c>
      <c r="G29" s="15">
        <f t="shared" si="7"/>
        <v>5512435</v>
      </c>
      <c r="H29" s="15">
        <f t="shared" si="7"/>
        <v>5464638</v>
      </c>
      <c r="I29" s="15">
        <f t="shared" si="7"/>
        <v>8116677.7699999996</v>
      </c>
    </row>
    <row r="30" spans="2:9" x14ac:dyDescent="0.2">
      <c r="B30" s="13" t="s">
        <v>31</v>
      </c>
      <c r="C30" s="11"/>
      <c r="D30" s="15">
        <v>495000</v>
      </c>
      <c r="E30" s="16">
        <v>-15000</v>
      </c>
      <c r="F30" s="15">
        <f t="shared" ref="F30:F38" si="8">D30+E30</f>
        <v>480000</v>
      </c>
      <c r="G30" s="16">
        <v>94210</v>
      </c>
      <c r="H30" s="16">
        <v>90675</v>
      </c>
      <c r="I30" s="16">
        <f t="shared" si="6"/>
        <v>385790</v>
      </c>
    </row>
    <row r="31" spans="2:9" x14ac:dyDescent="0.2">
      <c r="B31" s="13" t="s">
        <v>32</v>
      </c>
      <c r="C31" s="11"/>
      <c r="D31" s="15">
        <v>2726505</v>
      </c>
      <c r="E31" s="16">
        <v>-595411</v>
      </c>
      <c r="F31" s="15">
        <f t="shared" si="8"/>
        <v>2131094</v>
      </c>
      <c r="G31" s="16">
        <v>1485545</v>
      </c>
      <c r="H31" s="16">
        <f>+G31</f>
        <v>1485545</v>
      </c>
      <c r="I31" s="16">
        <f t="shared" si="6"/>
        <v>645549</v>
      </c>
    </row>
    <row r="32" spans="2:9" x14ac:dyDescent="0.2">
      <c r="B32" s="13" t="s">
        <v>33</v>
      </c>
      <c r="C32" s="11"/>
      <c r="D32" s="15">
        <v>1950000</v>
      </c>
      <c r="E32" s="16">
        <v>-486300</v>
      </c>
      <c r="F32" s="15">
        <f t="shared" si="8"/>
        <v>1463700</v>
      </c>
      <c r="G32" s="16">
        <v>494737</v>
      </c>
      <c r="H32" s="16">
        <v>462489</v>
      </c>
      <c r="I32" s="16">
        <f t="shared" si="6"/>
        <v>968963</v>
      </c>
    </row>
    <row r="33" spans="2:9" x14ac:dyDescent="0.2">
      <c r="B33" s="13" t="s">
        <v>34</v>
      </c>
      <c r="C33" s="11"/>
      <c r="D33" s="15">
        <v>289200</v>
      </c>
      <c r="E33" s="16">
        <v>15000</v>
      </c>
      <c r="F33" s="15">
        <f t="shared" si="8"/>
        <v>304200</v>
      </c>
      <c r="G33" s="16">
        <v>93360</v>
      </c>
      <c r="H33" s="16">
        <v>92473</v>
      </c>
      <c r="I33" s="16">
        <f t="shared" si="6"/>
        <v>210840</v>
      </c>
    </row>
    <row r="34" spans="2:9" x14ac:dyDescent="0.2">
      <c r="B34" s="13" t="s">
        <v>35</v>
      </c>
      <c r="C34" s="11"/>
      <c r="D34" s="15">
        <v>755000</v>
      </c>
      <c r="E34" s="16">
        <v>90899.97</v>
      </c>
      <c r="F34" s="15">
        <f t="shared" si="8"/>
        <v>845899.97</v>
      </c>
      <c r="G34" s="16">
        <v>550565</v>
      </c>
      <c r="H34" s="16">
        <v>539438</v>
      </c>
      <c r="I34" s="16">
        <f t="shared" si="6"/>
        <v>295334.96999999997</v>
      </c>
    </row>
    <row r="35" spans="2:9" x14ac:dyDescent="0.2">
      <c r="B35" s="13" t="s">
        <v>36</v>
      </c>
      <c r="C35" s="11"/>
      <c r="D35" s="15">
        <v>150000</v>
      </c>
      <c r="E35" s="16">
        <v>0</v>
      </c>
      <c r="F35" s="15">
        <f t="shared" si="8"/>
        <v>150000</v>
      </c>
      <c r="G35" s="16">
        <v>27028</v>
      </c>
      <c r="H35" s="16">
        <v>27028</v>
      </c>
      <c r="I35" s="16">
        <f t="shared" si="6"/>
        <v>122972</v>
      </c>
    </row>
    <row r="36" spans="2:9" x14ac:dyDescent="0.2">
      <c r="B36" s="13" t="s">
        <v>37</v>
      </c>
      <c r="C36" s="11"/>
      <c r="D36" s="15">
        <v>2093600</v>
      </c>
      <c r="E36" s="16">
        <v>-912908</v>
      </c>
      <c r="F36" s="15">
        <f t="shared" si="8"/>
        <v>1180692</v>
      </c>
      <c r="G36" s="16">
        <v>322568</v>
      </c>
      <c r="H36" s="16">
        <f>+G36</f>
        <v>322568</v>
      </c>
      <c r="I36" s="16">
        <f t="shared" si="6"/>
        <v>858124</v>
      </c>
    </row>
    <row r="37" spans="2:9" x14ac:dyDescent="0.2">
      <c r="B37" s="13" t="s">
        <v>38</v>
      </c>
      <c r="C37" s="11"/>
      <c r="D37" s="15">
        <v>0</v>
      </c>
      <c r="E37" s="16">
        <v>24875</v>
      </c>
      <c r="F37" s="15">
        <f t="shared" si="8"/>
        <v>24875</v>
      </c>
      <c r="G37" s="16">
        <v>19366</v>
      </c>
      <c r="H37" s="16">
        <v>19366</v>
      </c>
      <c r="I37" s="16">
        <f t="shared" si="6"/>
        <v>5509</v>
      </c>
    </row>
    <row r="38" spans="2:9" x14ac:dyDescent="0.2">
      <c r="B38" s="13" t="s">
        <v>39</v>
      </c>
      <c r="C38" s="11"/>
      <c r="D38" s="15">
        <v>7868651.7999999998</v>
      </c>
      <c r="E38" s="16">
        <v>-820000</v>
      </c>
      <c r="F38" s="15">
        <f t="shared" si="8"/>
        <v>7048651.7999999998</v>
      </c>
      <c r="G38" s="16">
        <v>2425056</v>
      </c>
      <c r="H38" s="16">
        <v>2425056</v>
      </c>
      <c r="I38" s="16">
        <f t="shared" si="6"/>
        <v>4623595.8</v>
      </c>
    </row>
    <row r="39" spans="2:9" ht="25.5" customHeight="1" x14ac:dyDescent="0.2">
      <c r="B39" s="35" t="s">
        <v>40</v>
      </c>
      <c r="C39" s="36"/>
      <c r="D39" s="15">
        <f t="shared" ref="D39:I39" si="9">SUM(D40:D48)</f>
        <v>715408.51</v>
      </c>
      <c r="E39" s="15">
        <f t="shared" si="9"/>
        <v>399696</v>
      </c>
      <c r="F39" s="15">
        <f>SUM(F40:F48)</f>
        <v>1115104.51</v>
      </c>
      <c r="G39" s="15">
        <f t="shared" si="9"/>
        <v>991312</v>
      </c>
      <c r="H39" s="15">
        <f t="shared" si="9"/>
        <v>815104</v>
      </c>
      <c r="I39" s="15">
        <f t="shared" si="9"/>
        <v>123792.51000000001</v>
      </c>
    </row>
    <row r="40" spans="2:9" x14ac:dyDescent="0.2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x14ac:dyDescent="0.2">
      <c r="B41" s="13" t="s">
        <v>42</v>
      </c>
      <c r="C41" s="11"/>
      <c r="D41" s="15"/>
      <c r="E41" s="16"/>
      <c r="F41" s="15">
        <f t="shared" ref="F41:F83" si="10">D41+E41</f>
        <v>0</v>
      </c>
      <c r="G41" s="16"/>
      <c r="H41" s="16"/>
      <c r="I41" s="16">
        <f t="shared" si="6"/>
        <v>0</v>
      </c>
    </row>
    <row r="42" spans="2:9" x14ac:dyDescent="0.2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x14ac:dyDescent="0.2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x14ac:dyDescent="0.2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x14ac:dyDescent="0.2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x14ac:dyDescent="0.2">
      <c r="B46" s="13" t="s">
        <v>47</v>
      </c>
      <c r="C46" s="11"/>
      <c r="D46" s="15">
        <v>715408.51</v>
      </c>
      <c r="E46" s="16">
        <v>399696</v>
      </c>
      <c r="F46" s="15">
        <f t="shared" si="10"/>
        <v>1115104.51</v>
      </c>
      <c r="G46" s="16">
        <v>991312</v>
      </c>
      <c r="H46" s="16">
        <v>815104</v>
      </c>
      <c r="I46" s="16">
        <f t="shared" si="6"/>
        <v>123792.51000000001</v>
      </c>
    </row>
    <row r="47" spans="2:9" x14ac:dyDescent="0.2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x14ac:dyDescent="0.2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x14ac:dyDescent="0.2">
      <c r="B49" s="35" t="s">
        <v>50</v>
      </c>
      <c r="C49" s="36"/>
      <c r="D49" s="15">
        <f t="shared" ref="D49:I49" si="11">SUM(D50:D58)</f>
        <v>3247874</v>
      </c>
      <c r="E49" s="15">
        <f t="shared" si="11"/>
        <v>2130000</v>
      </c>
      <c r="F49" s="15">
        <f t="shared" si="11"/>
        <v>5377874</v>
      </c>
      <c r="G49" s="15">
        <f t="shared" si="11"/>
        <v>3178526.4</v>
      </c>
      <c r="H49" s="15">
        <f t="shared" si="11"/>
        <v>3178526.4</v>
      </c>
      <c r="I49" s="15">
        <f t="shared" si="11"/>
        <v>2199347.6</v>
      </c>
    </row>
    <row r="50" spans="2:9" x14ac:dyDescent="0.2">
      <c r="B50" s="13" t="s">
        <v>51</v>
      </c>
      <c r="C50" s="11"/>
      <c r="D50" s="15">
        <v>1327384</v>
      </c>
      <c r="E50" s="16">
        <v>-80000</v>
      </c>
      <c r="F50" s="15">
        <f t="shared" si="10"/>
        <v>1247384</v>
      </c>
      <c r="G50" s="16">
        <v>643591</v>
      </c>
      <c r="H50" s="16">
        <f>+G50</f>
        <v>643591</v>
      </c>
      <c r="I50" s="16">
        <f t="shared" si="6"/>
        <v>603793</v>
      </c>
    </row>
    <row r="51" spans="2:9" x14ac:dyDescent="0.2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x14ac:dyDescent="0.2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x14ac:dyDescent="0.2">
      <c r="B53" s="13" t="s">
        <v>54</v>
      </c>
      <c r="C53" s="11"/>
      <c r="D53" s="15">
        <v>420490</v>
      </c>
      <c r="E53" s="16">
        <v>2130000</v>
      </c>
      <c r="F53" s="15">
        <f t="shared" si="10"/>
        <v>2550490</v>
      </c>
      <c r="G53" s="16">
        <v>2459400</v>
      </c>
      <c r="H53" s="16">
        <v>2459400</v>
      </c>
      <c r="I53" s="16">
        <f t="shared" si="6"/>
        <v>91090</v>
      </c>
    </row>
    <row r="54" spans="2:9" x14ac:dyDescent="0.2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x14ac:dyDescent="0.2">
      <c r="B55" s="13" t="s">
        <v>56</v>
      </c>
      <c r="C55" s="11"/>
      <c r="D55" s="15">
        <v>1500000</v>
      </c>
      <c r="E55" s="16">
        <v>0</v>
      </c>
      <c r="F55" s="15">
        <f t="shared" si="10"/>
        <v>1500000</v>
      </c>
      <c r="G55" s="16">
        <v>0</v>
      </c>
      <c r="H55" s="16">
        <v>0</v>
      </c>
      <c r="I55" s="16">
        <f t="shared" si="6"/>
        <v>1500000</v>
      </c>
    </row>
    <row r="56" spans="2:9" x14ac:dyDescent="0.2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x14ac:dyDescent="0.2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x14ac:dyDescent="0.2">
      <c r="B58" s="13" t="s">
        <v>59</v>
      </c>
      <c r="C58" s="11"/>
      <c r="D58" s="15">
        <v>0</v>
      </c>
      <c r="E58" s="16">
        <v>80000</v>
      </c>
      <c r="F58" s="15">
        <f t="shared" si="10"/>
        <v>80000</v>
      </c>
      <c r="G58" s="16">
        <v>75535.399999999994</v>
      </c>
      <c r="H58" s="16">
        <v>75535.399999999994</v>
      </c>
      <c r="I58" s="16">
        <f t="shared" si="6"/>
        <v>4464.6000000000058</v>
      </c>
    </row>
    <row r="59" spans="2:9" x14ac:dyDescent="0.2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x14ac:dyDescent="0.2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x14ac:dyDescent="0.2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x14ac:dyDescent="0.2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x14ac:dyDescent="0.2">
      <c r="B63" s="35" t="s">
        <v>64</v>
      </c>
      <c r="C63" s="36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x14ac:dyDescent="0.2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x14ac:dyDescent="0.2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x14ac:dyDescent="0.2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x14ac:dyDescent="0.2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x14ac:dyDescent="0.2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x14ac:dyDescent="0.2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x14ac:dyDescent="0.2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x14ac:dyDescent="0.2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x14ac:dyDescent="0.2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x14ac:dyDescent="0.2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x14ac:dyDescent="0.2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x14ac:dyDescent="0.2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x14ac:dyDescent="0.2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x14ac:dyDescent="0.2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x14ac:dyDescent="0.2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x14ac:dyDescent="0.2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x14ac:dyDescent="0.2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x14ac:dyDescent="0.2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x14ac:dyDescent="0.2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x14ac:dyDescent="0.2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x14ac:dyDescent="0.2">
      <c r="B84" s="22"/>
      <c r="C84" s="23"/>
      <c r="D84" s="24"/>
      <c r="E84" s="25"/>
      <c r="F84" s="25"/>
      <c r="G84" s="25"/>
      <c r="H84" s="25"/>
      <c r="I84" s="25"/>
    </row>
    <row r="85" spans="2:9" x14ac:dyDescent="0.2">
      <c r="B85" s="19" t="s">
        <v>85</v>
      </c>
      <c r="C85" s="20"/>
      <c r="D85" s="21">
        <f t="shared" ref="D85:I85" si="12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x14ac:dyDescent="0.2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t="shared" ref="I86:I149" si="13">F86-G86</f>
        <v>0</v>
      </c>
    </row>
    <row r="87" spans="2:9" x14ac:dyDescent="0.2">
      <c r="B87" s="13" t="s">
        <v>13</v>
      </c>
      <c r="C87" s="11"/>
      <c r="D87" s="15"/>
      <c r="E87" s="16"/>
      <c r="F87" s="15">
        <f t="shared" ref="F87:F103" si="14">D87+E87</f>
        <v>0</v>
      </c>
      <c r="G87" s="16"/>
      <c r="H87" s="16"/>
      <c r="I87" s="16">
        <f t="shared" si="13"/>
        <v>0</v>
      </c>
    </row>
    <row r="88" spans="2:9" x14ac:dyDescent="0.2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x14ac:dyDescent="0.2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x14ac:dyDescent="0.2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x14ac:dyDescent="0.2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x14ac:dyDescent="0.2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x14ac:dyDescent="0.2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x14ac:dyDescent="0.2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x14ac:dyDescent="0.2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x14ac:dyDescent="0.2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x14ac:dyDescent="0.2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x14ac:dyDescent="0.2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x14ac:dyDescent="0.2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x14ac:dyDescent="0.2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x14ac:dyDescent="0.2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x14ac:dyDescent="0.2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x14ac:dyDescent="0.2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x14ac:dyDescent="0.2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x14ac:dyDescent="0.2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x14ac:dyDescent="0.2">
      <c r="B106" s="13" t="s">
        <v>32</v>
      </c>
      <c r="C106" s="11"/>
      <c r="D106" s="15"/>
      <c r="E106" s="16"/>
      <c r="F106" s="16">
        <f t="shared" ref="F106:F113" si="15">D106+E106</f>
        <v>0</v>
      </c>
      <c r="G106" s="16"/>
      <c r="H106" s="16"/>
      <c r="I106" s="16">
        <f t="shared" si="13"/>
        <v>0</v>
      </c>
    </row>
    <row r="107" spans="2:9" x14ac:dyDescent="0.2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x14ac:dyDescent="0.2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x14ac:dyDescent="0.2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x14ac:dyDescent="0.2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x14ac:dyDescent="0.2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x14ac:dyDescent="0.2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x14ac:dyDescent="0.2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 x14ac:dyDescent="0.2">
      <c r="B114" s="35" t="s">
        <v>40</v>
      </c>
      <c r="C114" s="36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x14ac:dyDescent="0.2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x14ac:dyDescent="0.2">
      <c r="B116" s="13" t="s">
        <v>42</v>
      </c>
      <c r="C116" s="11"/>
      <c r="D116" s="15"/>
      <c r="E116" s="16"/>
      <c r="F116" s="16">
        <f t="shared" ref="F116:F123" si="16">D116+E116</f>
        <v>0</v>
      </c>
      <c r="G116" s="16"/>
      <c r="H116" s="16"/>
      <c r="I116" s="16">
        <f t="shared" si="13"/>
        <v>0</v>
      </c>
    </row>
    <row r="117" spans="2:9" x14ac:dyDescent="0.2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x14ac:dyDescent="0.2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x14ac:dyDescent="0.2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x14ac:dyDescent="0.2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x14ac:dyDescent="0.2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x14ac:dyDescent="0.2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x14ac:dyDescent="0.2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x14ac:dyDescent="0.2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x14ac:dyDescent="0.2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x14ac:dyDescent="0.2">
      <c r="B126" s="13" t="s">
        <v>52</v>
      </c>
      <c r="C126" s="11"/>
      <c r="D126" s="15"/>
      <c r="E126" s="16"/>
      <c r="F126" s="16">
        <f t="shared" ref="F126:F133" si="17">D126+E126</f>
        <v>0</v>
      </c>
      <c r="G126" s="16"/>
      <c r="H126" s="16"/>
      <c r="I126" s="16">
        <f t="shared" si="13"/>
        <v>0</v>
      </c>
    </row>
    <row r="127" spans="2:9" x14ac:dyDescent="0.2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x14ac:dyDescent="0.2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x14ac:dyDescent="0.2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x14ac:dyDescent="0.2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x14ac:dyDescent="0.2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x14ac:dyDescent="0.2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x14ac:dyDescent="0.2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x14ac:dyDescent="0.2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x14ac:dyDescent="0.2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x14ac:dyDescent="0.2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x14ac:dyDescent="0.2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x14ac:dyDescent="0.2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x14ac:dyDescent="0.2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x14ac:dyDescent="0.2">
      <c r="B140" s="13" t="s">
        <v>66</v>
      </c>
      <c r="C140" s="11"/>
      <c r="D140" s="15"/>
      <c r="E140" s="16"/>
      <c r="F140" s="16">
        <f t="shared" ref="F140:F146" si="18">D140+E140</f>
        <v>0</v>
      </c>
      <c r="G140" s="16"/>
      <c r="H140" s="16"/>
      <c r="I140" s="16">
        <f t="shared" si="13"/>
        <v>0</v>
      </c>
    </row>
    <row r="141" spans="2:9" x14ac:dyDescent="0.2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x14ac:dyDescent="0.2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x14ac:dyDescent="0.2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x14ac:dyDescent="0.2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x14ac:dyDescent="0.2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x14ac:dyDescent="0.2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x14ac:dyDescent="0.2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x14ac:dyDescent="0.2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x14ac:dyDescent="0.2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x14ac:dyDescent="0.2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t="shared" ref="I150:I158" si="19">F150-G150</f>
        <v>0</v>
      </c>
    </row>
    <row r="151" spans="2:9" x14ac:dyDescent="0.2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x14ac:dyDescent="0.2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x14ac:dyDescent="0.2">
      <c r="B153" s="13" t="s">
        <v>79</v>
      </c>
      <c r="C153" s="11"/>
      <c r="D153" s="15"/>
      <c r="E153" s="16"/>
      <c r="F153" s="16">
        <f t="shared" ref="F153:F158" si="20">D153+E153</f>
        <v>0</v>
      </c>
      <c r="G153" s="16"/>
      <c r="H153" s="16"/>
      <c r="I153" s="16">
        <f t="shared" si="19"/>
        <v>0</v>
      </c>
    </row>
    <row r="154" spans="2:9" x14ac:dyDescent="0.2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x14ac:dyDescent="0.2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x14ac:dyDescent="0.2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x14ac:dyDescent="0.2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x14ac:dyDescent="0.2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x14ac:dyDescent="0.2">
      <c r="B159" s="3"/>
      <c r="C159" s="9"/>
      <c r="D159" s="15"/>
      <c r="E159" s="16"/>
      <c r="F159" s="16"/>
      <c r="G159" s="16"/>
      <c r="H159" s="16"/>
      <c r="I159" s="16"/>
    </row>
    <row r="160" spans="2:9" x14ac:dyDescent="0.2">
      <c r="B160" s="4" t="s">
        <v>86</v>
      </c>
      <c r="C160" s="10"/>
      <c r="D160" s="14">
        <f t="shared" ref="D160:I160" si="21">D10+D85</f>
        <v>62512465.999999993</v>
      </c>
      <c r="E160" s="14">
        <f t="shared" si="21"/>
        <v>-5410841.0300000003</v>
      </c>
      <c r="F160" s="14">
        <f t="shared" si="21"/>
        <v>57101624.969999991</v>
      </c>
      <c r="G160" s="14">
        <f t="shared" si="21"/>
        <v>36077658.399999999</v>
      </c>
      <c r="H160" s="14">
        <f t="shared" si="21"/>
        <v>35796282.399999999</v>
      </c>
      <c r="I160" s="14">
        <f t="shared" si="21"/>
        <v>21023966.570000004</v>
      </c>
    </row>
    <row r="161" spans="2:9" ht="13.5" thickBot="1" x14ac:dyDescent="0.25">
      <c r="B161" s="5"/>
      <c r="C161" s="12"/>
      <c r="D161" s="17"/>
      <c r="E161" s="18"/>
      <c r="F161" s="18"/>
      <c r="G161" s="18"/>
      <c r="H161" s="18"/>
      <c r="I161" s="18"/>
    </row>
  </sheetData>
  <mergeCells count="12">
    <mergeCell ref="B114:C114"/>
    <mergeCell ref="B7:C9"/>
    <mergeCell ref="B2:I2"/>
    <mergeCell ref="B3:I3"/>
    <mergeCell ref="B4:I4"/>
    <mergeCell ref="B5:I5"/>
    <mergeCell ref="B6:I6"/>
    <mergeCell ref="I7:I9"/>
    <mergeCell ref="D7:H8"/>
    <mergeCell ref="B39:C39"/>
    <mergeCell ref="B49:C49"/>
    <mergeCell ref="B63:C63"/>
  </mergeCells>
  <printOptions horizontalCentered="1" verticalCentered="1"/>
  <pageMargins left="0.25" right="0.25" top="0.75" bottom="0.75" header="0.3" footer="0.3"/>
  <pageSetup scale="63" fitToHeight="3" orientation="landscape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FGE</cp:lastModifiedBy>
  <cp:lastPrinted>2023-01-26T18:55:57Z</cp:lastPrinted>
  <dcterms:created xsi:type="dcterms:W3CDTF">2016-10-11T20:25:15Z</dcterms:created>
  <dcterms:modified xsi:type="dcterms:W3CDTF">2023-01-30T17:11:06Z</dcterms:modified>
</cp:coreProperties>
</file>